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37a9bf35f075406/Documents/"/>
    </mc:Choice>
  </mc:AlternateContent>
  <xr:revisionPtr revIDLastSave="239" documentId="8_{5946FAFF-CE01-4605-8C25-44517A8551FE}" xr6:coauthVersionLast="47" xr6:coauthVersionMax="47" xr10:uidLastSave="{0D50A411-A7F4-4865-8311-CC54C1AFF2E1}"/>
  <bookViews>
    <workbookView xWindow="0" yWindow="1935" windowWidth="21600" windowHeight="11385" xr2:uid="{9252B6CB-A04E-43E9-AFAA-9BD75F9B52C6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5" i="1" l="1"/>
  <c r="O3" i="1"/>
  <c r="N6" i="1"/>
  <c r="K5" i="1"/>
  <c r="O6" i="1" s="1"/>
  <c r="O4" i="1"/>
  <c r="N4" i="1"/>
  <c r="N3" i="1"/>
  <c r="C4" i="1"/>
  <c r="D4" i="1"/>
  <c r="F4" i="1"/>
  <c r="G4" i="1" s="1"/>
  <c r="C5" i="1"/>
  <c r="E5" i="1" s="1"/>
  <c r="D5" i="1"/>
  <c r="F5" i="1"/>
  <c r="G5" i="1" s="1"/>
  <c r="C6" i="1"/>
  <c r="E6" i="1" s="1"/>
  <c r="D6" i="1"/>
  <c r="F6" i="1"/>
  <c r="G6" i="1" s="1"/>
  <c r="C7" i="1"/>
  <c r="E7" i="1" s="1"/>
  <c r="D7" i="1"/>
  <c r="F7" i="1"/>
  <c r="G7" i="1" s="1"/>
  <c r="C8" i="1"/>
  <c r="D8" i="1"/>
  <c r="E8" i="1"/>
  <c r="F8" i="1"/>
  <c r="G8" i="1" s="1"/>
  <c r="C9" i="1"/>
  <c r="D9" i="1"/>
  <c r="E9" i="1"/>
  <c r="F9" i="1"/>
  <c r="G9" i="1"/>
  <c r="C10" i="1"/>
  <c r="E10" i="1" s="1"/>
  <c r="D10" i="1"/>
  <c r="F10" i="1"/>
  <c r="G10" i="1"/>
  <c r="C11" i="1"/>
  <c r="E11" i="1" s="1"/>
  <c r="D11" i="1"/>
  <c r="F11" i="1"/>
  <c r="G11" i="1"/>
  <c r="C12" i="1"/>
  <c r="D12" i="1"/>
  <c r="E12" i="1"/>
  <c r="F12" i="1"/>
  <c r="G12" i="1" s="1"/>
  <c r="C13" i="1"/>
  <c r="D13" i="1"/>
  <c r="E13" i="1"/>
  <c r="F13" i="1"/>
  <c r="G13" i="1" s="1"/>
  <c r="C14" i="1"/>
  <c r="E14" i="1" s="1"/>
  <c r="D14" i="1"/>
  <c r="F14" i="1"/>
  <c r="G14" i="1"/>
  <c r="C15" i="1"/>
  <c r="E15" i="1" s="1"/>
  <c r="D15" i="1"/>
  <c r="F15" i="1"/>
  <c r="G15" i="1" s="1"/>
  <c r="C16" i="1"/>
  <c r="D16" i="1"/>
  <c r="E16" i="1"/>
  <c r="F16" i="1"/>
  <c r="G16" i="1" s="1"/>
  <c r="C17" i="1"/>
  <c r="D17" i="1"/>
  <c r="E17" i="1"/>
  <c r="F17" i="1"/>
  <c r="G17" i="1"/>
  <c r="C18" i="1"/>
  <c r="E18" i="1" s="1"/>
  <c r="D18" i="1"/>
  <c r="F18" i="1"/>
  <c r="G18" i="1"/>
  <c r="C19" i="1"/>
  <c r="E19" i="1" s="1"/>
  <c r="D19" i="1"/>
  <c r="F19" i="1"/>
  <c r="G19" i="1"/>
  <c r="C20" i="1"/>
  <c r="D20" i="1"/>
  <c r="E20" i="1"/>
  <c r="F20" i="1"/>
  <c r="G20" i="1" s="1"/>
  <c r="C21" i="1"/>
  <c r="D21" i="1"/>
  <c r="E21" i="1"/>
  <c r="F21" i="1"/>
  <c r="G21" i="1"/>
  <c r="C22" i="1"/>
  <c r="E22" i="1" s="1"/>
  <c r="D22" i="1"/>
  <c r="F22" i="1"/>
  <c r="G22" i="1" s="1"/>
  <c r="C23" i="1"/>
  <c r="E23" i="1" s="1"/>
  <c r="D23" i="1"/>
  <c r="F23" i="1"/>
  <c r="G23" i="1" s="1"/>
  <c r="C24" i="1"/>
  <c r="D24" i="1"/>
  <c r="E24" i="1"/>
  <c r="F24" i="1"/>
  <c r="G24" i="1" s="1"/>
  <c r="C25" i="1"/>
  <c r="D25" i="1"/>
  <c r="E25" i="1"/>
  <c r="F25" i="1"/>
  <c r="G25" i="1"/>
  <c r="C26" i="1"/>
  <c r="E26" i="1" s="1"/>
  <c r="D26" i="1"/>
  <c r="F26" i="1"/>
  <c r="G26" i="1"/>
  <c r="C27" i="1"/>
  <c r="E27" i="1" s="1"/>
  <c r="D27" i="1"/>
  <c r="F27" i="1"/>
  <c r="G27" i="1"/>
  <c r="C28" i="1"/>
  <c r="D28" i="1"/>
  <c r="E28" i="1"/>
  <c r="F28" i="1"/>
  <c r="G28" i="1" s="1"/>
  <c r="C29" i="1"/>
  <c r="D29" i="1"/>
  <c r="E29" i="1"/>
  <c r="F29" i="1"/>
  <c r="G29" i="1" s="1"/>
  <c r="C30" i="1"/>
  <c r="E30" i="1" s="1"/>
  <c r="D30" i="1"/>
  <c r="F30" i="1"/>
  <c r="G30" i="1" s="1"/>
  <c r="C31" i="1"/>
  <c r="E31" i="1" s="1"/>
  <c r="D31" i="1"/>
  <c r="F31" i="1"/>
  <c r="G31" i="1" s="1"/>
  <c r="C32" i="1"/>
  <c r="D32" i="1"/>
  <c r="E32" i="1"/>
  <c r="F32" i="1"/>
  <c r="G32" i="1" s="1"/>
  <c r="C33" i="1"/>
  <c r="D33" i="1"/>
  <c r="E33" i="1"/>
  <c r="F33" i="1"/>
  <c r="G33" i="1"/>
  <c r="C34" i="1"/>
  <c r="E34" i="1" s="1"/>
  <c r="D34" i="1"/>
  <c r="F34" i="1"/>
  <c r="G34" i="1"/>
  <c r="D3" i="1"/>
  <c r="C3" i="1"/>
  <c r="F3" i="1"/>
  <c r="F2" i="1"/>
  <c r="K7" i="1"/>
  <c r="O2" i="1" s="1"/>
  <c r="J7" i="1"/>
  <c r="N2" i="1" l="1"/>
  <c r="E4" i="1"/>
  <c r="N5" i="1"/>
  <c r="O5" i="1"/>
  <c r="E3" i="1"/>
  <c r="G3" i="1"/>
</calcChain>
</file>

<file path=xl/sharedStrings.xml><?xml version="1.0" encoding="utf-8"?>
<sst xmlns="http://schemas.openxmlformats.org/spreadsheetml/2006/main" count="50" uniqueCount="40">
  <si>
    <t>First Turn</t>
  </si>
  <si>
    <t>Block</t>
  </si>
  <si>
    <t>Deflection</t>
  </si>
  <si>
    <t>Critical</t>
  </si>
  <si>
    <t>Me</t>
  </si>
  <si>
    <t>My Stats</t>
  </si>
  <si>
    <t>Opponent</t>
  </si>
  <si>
    <t>Player Stats</t>
  </si>
  <si>
    <t>Strength</t>
  </si>
  <si>
    <t>Dexterity</t>
  </si>
  <si>
    <t>Technology</t>
  </si>
  <si>
    <t>Support</t>
  </si>
  <si>
    <t>Stun</t>
  </si>
  <si>
    <t>Rage Ignore</t>
  </si>
  <si>
    <t>Rank</t>
  </si>
  <si>
    <t>eLvl</t>
  </si>
  <si>
    <t>1v1 wins</t>
  </si>
  <si>
    <t>1v1 losses</t>
  </si>
  <si>
    <t>Win Percent</t>
  </si>
  <si>
    <t>Change</t>
  </si>
  <si>
    <t>Daily Percent</t>
  </si>
  <si>
    <t>Wins</t>
  </si>
  <si>
    <t>Losses</t>
  </si>
  <si>
    <t>storm@neo.com</t>
  </si>
  <si>
    <t>daybreaker</t>
  </si>
  <si>
    <t>sheik497@yahoo.com</t>
  </si>
  <si>
    <t>direwolf</t>
  </si>
  <si>
    <t>trixie@neo.com</t>
  </si>
  <si>
    <t>xxxxbloodhunterxxxx@gmail.com</t>
  </si>
  <si>
    <t>inkheart</t>
  </si>
  <si>
    <t>cietrocietro@gmail.com</t>
  </si>
  <si>
    <t>mgriffith1</t>
  </si>
  <si>
    <t>theraven@gmail.com</t>
  </si>
  <si>
    <t>lordzanzax@gmail.com</t>
  </si>
  <si>
    <t>ladymeynethx@gmail.com</t>
  </si>
  <si>
    <t>theginger@ginger.com</t>
  </si>
  <si>
    <t>ravenx@neo.com</t>
  </si>
  <si>
    <t>ladyginger497@gmail.com</t>
  </si>
  <si>
    <t>Email pass: Inkheart</t>
  </si>
  <si>
    <t>adeola@neo.com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</si>
</sst>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">
    <xf numFmtId="0" fontId="0" fillId="0" borderId="0" xfId="0"/>
    <xf numFmtId="0" fontId="1" fillId="0" borderId="0" xfId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110050</xdr:colOff>
      <xdr:row>0</xdr:row>
      <xdr:rowOff>0</xdr:rowOff>
    </xdr:from>
    <xdr:to>
      <xdr:col>71</xdr:col>
      <xdr:colOff>429647</xdr:colOff>
      <xdr:row>31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C5DEAA1-557B-43E5-82CE-0614C7EF77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52300" y="0"/>
          <a:ext cx="12987847" cy="606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7620</xdr:colOff>
      <xdr:row>0</xdr:row>
      <xdr:rowOff>0</xdr:rowOff>
    </xdr:from>
    <xdr:to>
      <xdr:col>30</xdr:col>
      <xdr:colOff>533400</xdr:colOff>
      <xdr:row>31</xdr:row>
      <xdr:rowOff>118798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E11C253-CE11-4A31-854B-E336CB3DF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161770" y="0"/>
          <a:ext cx="7231380" cy="6024298"/>
        </a:xfrm>
        <a:prstGeom prst="rect">
          <a:avLst/>
        </a:prstGeom>
      </xdr:spPr>
    </xdr:pic>
    <xdr:clientData/>
  </xdr:twoCellAnchor>
  <xdr:twoCellAnchor editAs="oneCell">
    <xdr:from>
      <xdr:col>30</xdr:col>
      <xdr:colOff>533400</xdr:colOff>
      <xdr:row>0</xdr:row>
      <xdr:rowOff>0</xdr:rowOff>
    </xdr:from>
    <xdr:to>
      <xdr:col>42</xdr:col>
      <xdr:colOff>579119</xdr:colOff>
      <xdr:row>31</xdr:row>
      <xdr:rowOff>153060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C892F1-DC35-40FD-B2E7-24E5BF6A0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88400" y="0"/>
          <a:ext cx="7360919" cy="5822340"/>
        </a:xfrm>
        <a:prstGeom prst="rect">
          <a:avLst/>
        </a:prstGeom>
      </xdr:spPr>
    </xdr:pic>
    <xdr:clientData/>
  </xdr:twoCellAnchor>
  <xdr:twoCellAnchor editAs="oneCell">
    <xdr:from>
      <xdr:col>42</xdr:col>
      <xdr:colOff>552451</xdr:colOff>
      <xdr:row>0</xdr:row>
      <xdr:rowOff>0</xdr:rowOff>
    </xdr:from>
    <xdr:to>
      <xdr:col>57</xdr:col>
      <xdr:colOff>381001</xdr:colOff>
      <xdr:row>31</xdr:row>
      <xdr:rowOff>148178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DEEA48-C065-497E-A0B1-7D21FE348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727401" y="0"/>
          <a:ext cx="8972550" cy="6053678"/>
        </a:xfrm>
        <a:prstGeom prst="rect">
          <a:avLst/>
        </a:prstGeom>
      </xdr:spPr>
    </xdr:pic>
    <xdr:clientData/>
  </xdr:twoCellAnchor>
  <xdr:twoCellAnchor editAs="oneCell">
    <xdr:from>
      <xdr:col>68</xdr:col>
      <xdr:colOff>269875</xdr:colOff>
      <xdr:row>0</xdr:row>
      <xdr:rowOff>0</xdr:rowOff>
    </xdr:from>
    <xdr:to>
      <xdr:col>80</xdr:col>
      <xdr:colOff>563976</xdr:colOff>
      <xdr:row>31</xdr:row>
      <xdr:rowOff>158750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51435C-62E9-4CE8-B6CF-F6452E744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370625" y="0"/>
          <a:ext cx="7533101" cy="6064250"/>
        </a:xfrm>
        <a:prstGeom prst="rect">
          <a:avLst/>
        </a:prstGeom>
      </xdr:spPr>
    </xdr:pic>
    <xdr:clientData/>
  </xdr:twoCellAnchor>
  <xdr:twoCellAnchor editAs="oneCell">
    <xdr:from>
      <xdr:col>80</xdr:col>
      <xdr:colOff>539750</xdr:colOff>
      <xdr:row>0</xdr:row>
      <xdr:rowOff>0</xdr:rowOff>
    </xdr:from>
    <xdr:to>
      <xdr:col>93</xdr:col>
      <xdr:colOff>225892</xdr:colOff>
      <xdr:row>31</xdr:row>
      <xdr:rowOff>158750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30F4073-C7EE-48B8-A53D-1EBA827E5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879500" y="0"/>
          <a:ext cx="7528392" cy="6064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mailto:lordzanzax@gmail.com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mailto:trixie@neo.com" TargetMode="External"/><Relationship Id="rId7" Type="http://schemas.openxmlformats.org/officeDocument/2006/relationships/hyperlink" Target="mailto:theraven@gmail.com" TargetMode="External"/><Relationship Id="rId12" Type="http://schemas.openxmlformats.org/officeDocument/2006/relationships/hyperlink" Target="mailto:adeola@neo.com" TargetMode="External"/><Relationship Id="rId2" Type="http://schemas.openxmlformats.org/officeDocument/2006/relationships/hyperlink" Target="mailto:sheik497@yahoo.com" TargetMode="External"/><Relationship Id="rId1" Type="http://schemas.openxmlformats.org/officeDocument/2006/relationships/hyperlink" Target="mailto:storm@neo.com" TargetMode="External"/><Relationship Id="rId6" Type="http://schemas.openxmlformats.org/officeDocument/2006/relationships/hyperlink" Target="mailto:ladyginger497@gmail.com" TargetMode="External"/><Relationship Id="rId11" Type="http://schemas.openxmlformats.org/officeDocument/2006/relationships/hyperlink" Target="mailto:ravenx@neo.com" TargetMode="External"/><Relationship Id="rId5" Type="http://schemas.openxmlformats.org/officeDocument/2006/relationships/hyperlink" Target="mailto:cietrocietro@gmail.com" TargetMode="External"/><Relationship Id="rId10" Type="http://schemas.openxmlformats.org/officeDocument/2006/relationships/hyperlink" Target="mailto:theginger@ginger.com" TargetMode="External"/><Relationship Id="rId4" Type="http://schemas.openxmlformats.org/officeDocument/2006/relationships/hyperlink" Target="mailto:xxxxbloodhunterxxxx@gmail.com" TargetMode="External"/><Relationship Id="rId9" Type="http://schemas.openxmlformats.org/officeDocument/2006/relationships/hyperlink" Target="mailto:ladymeynethx@gmail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8DB46C-DA71-461A-90A7-5EFD9AEE4C0E}">
  <dimension ref="A1:S34"/>
  <sheetViews>
    <sheetView tabSelected="1" zoomScale="60" zoomScaleNormal="60" workbookViewId="0">
      <selection activeCell="E5" sqref="E5"/>
    </sheetView>
  </sheetViews>
  <sheetFormatPr defaultRowHeight="15" x14ac:dyDescent="0.25"/>
  <cols>
    <col min="1" max="1" width="8" bestFit="1" customWidth="1"/>
    <col min="2" max="2" width="9.28515625" bestFit="1" customWidth="1"/>
    <col min="3" max="4" width="9.28515625" customWidth="1"/>
    <col min="5" max="5" width="11.7109375" bestFit="1" customWidth="1"/>
    <col min="6" max="6" width="12" bestFit="1" customWidth="1"/>
    <col min="7" max="7" width="15.42578125" bestFit="1" customWidth="1"/>
    <col min="9" max="9" width="10.28515625" bestFit="1" customWidth="1"/>
    <col min="10" max="10" width="13.7109375" bestFit="1" customWidth="1"/>
    <col min="13" max="13" width="10.7109375" bestFit="1" customWidth="1"/>
    <col min="17" max="17" width="28.7109375" bestFit="1" customWidth="1"/>
    <col min="18" max="18" width="12.28515625" bestFit="1" customWidth="1"/>
    <col min="19" max="19" width="21.5703125" bestFit="1" customWidth="1"/>
  </cols>
  <sheetData>
    <row r="1" spans="1:19" x14ac:dyDescent="0.25">
      <c r="A1" t="s">
        <v>16</v>
      </c>
      <c r="B1" t="s">
        <v>17</v>
      </c>
      <c r="C1" t="s">
        <v>21</v>
      </c>
      <c r="D1" t="s">
        <v>22</v>
      </c>
      <c r="E1" t="s">
        <v>20</v>
      </c>
      <c r="F1" t="s">
        <v>18</v>
      </c>
      <c r="G1" t="s">
        <v>19</v>
      </c>
      <c r="J1" t="s">
        <v>5</v>
      </c>
      <c r="K1" t="s">
        <v>7</v>
      </c>
      <c r="N1" t="s">
        <v>4</v>
      </c>
      <c r="O1" t="s">
        <v>6</v>
      </c>
      <c r="Q1" s="1" t="s">
        <v>25</v>
      </c>
      <c r="R1" t="s">
        <v>26</v>
      </c>
    </row>
    <row r="2" spans="1:19" x14ac:dyDescent="0.25">
      <c r="A2">
        <v>50825</v>
      </c>
      <c r="B2">
        <v>13172</v>
      </c>
      <c r="F2">
        <f>IF(A2&lt;&gt;"",A2/(A2+B2),"")</f>
        <v>0.79417785208681657</v>
      </c>
      <c r="I2" t="s">
        <v>8</v>
      </c>
      <c r="J2">
        <v>44</v>
      </c>
      <c r="K2">
        <v>45</v>
      </c>
      <c r="M2" t="s">
        <v>0</v>
      </c>
      <c r="N2">
        <f>IF(J5&lt;&gt;"",IF(50+3*(J5-K5)-5*(J7-K7)&gt;100,100,IF(50+3*(J5-K5)-5*(J7-K7)&lt;0,0,(50+3*(J5-K5)-5*(J7-K7)))),"")</f>
        <v>47</v>
      </c>
      <c r="O2">
        <f>IF(K5&lt;&gt;"",IF(50+3*(K5-J5)-5*(K7-J7)&gt;100,100,IF(50+3*(K5-J5)-5*(K7-J7)&lt;0,0,(50+3*(K5-J5)-5*(K7-J7)))),"")</f>
        <v>53</v>
      </c>
      <c r="Q2" s="1" t="s">
        <v>27</v>
      </c>
      <c r="R2" t="s">
        <v>24</v>
      </c>
    </row>
    <row r="3" spans="1:19" x14ac:dyDescent="0.25">
      <c r="A3">
        <v>51055</v>
      </c>
      <c r="B3">
        <v>13250</v>
      </c>
      <c r="C3">
        <f>IF(A3&lt;&gt;"",A3-A2,"")</f>
        <v>230</v>
      </c>
      <c r="D3">
        <f>IF(B3&lt;&gt;"",B3-B2,"")</f>
        <v>78</v>
      </c>
      <c r="E3">
        <f>IF(C3&lt;&gt;"", C3/(C3+D3),"")</f>
        <v>0.74675324675324672</v>
      </c>
      <c r="F3">
        <f t="shared" ref="F3" si="0">IF(A3&lt;&gt;"",A3/(A3+B3),"")</f>
        <v>0.79395070367778553</v>
      </c>
      <c r="G3">
        <f>IF(F3&lt;&gt;"",F3-F2,"")</f>
        <v>-2.2714840903104161E-4</v>
      </c>
      <c r="I3" t="s">
        <v>9</v>
      </c>
      <c r="J3">
        <v>44</v>
      </c>
      <c r="K3">
        <v>45</v>
      </c>
      <c r="M3" t="s">
        <v>1</v>
      </c>
      <c r="N3">
        <f>IF(J3&lt;&gt;"",IF(5+(J3-K3)/5&gt;30,30,IF(5+(J3-K3)/5&lt;0,0,(5+(J3-K3)/5))),"")</f>
        <v>4.8</v>
      </c>
      <c r="O3">
        <f>IF(K3&lt;&gt;"",IF(5+(K3-L3)/5&gt;30,30,IF(5+(K3-L3)/5&lt;0,0,(5+(K3-L3)/5))),"")</f>
        <v>14</v>
      </c>
      <c r="Q3" s="1" t="s">
        <v>28</v>
      </c>
      <c r="R3" t="s">
        <v>29</v>
      </c>
    </row>
    <row r="4" spans="1:19" x14ac:dyDescent="0.25">
      <c r="A4">
        <v>51105</v>
      </c>
      <c r="B4">
        <v>13273</v>
      </c>
      <c r="C4">
        <f t="shared" ref="C4:C34" si="1">IF(A4&lt;&gt;"",A4-A3,"")</f>
        <v>50</v>
      </c>
      <c r="D4">
        <f t="shared" ref="D4:D34" si="2">IF(B4&lt;&gt;"",B4-B3,"")</f>
        <v>23</v>
      </c>
      <c r="E4">
        <f t="shared" ref="E4:E34" si="3">IF(C4&lt;&gt;"", C4/(C4+D4),"")</f>
        <v>0.68493150684931503</v>
      </c>
      <c r="F4">
        <f t="shared" ref="F4:F34" si="4">IF(A4&lt;&gt;"",A4/(A4+B4),"")</f>
        <v>0.79382708378638667</v>
      </c>
      <c r="G4">
        <f t="shared" ref="G4:G34" si="5">IF(F4&lt;&gt;"",F4-F3,"")</f>
        <v>-1.2361989139886287E-4</v>
      </c>
      <c r="I4" t="s">
        <v>10</v>
      </c>
      <c r="J4">
        <v>59</v>
      </c>
      <c r="K4">
        <v>60</v>
      </c>
      <c r="M4" t="s">
        <v>2</v>
      </c>
      <c r="N4">
        <f>IF(J4&lt;&gt;"",IF(7+(J4-K4)/5&gt;20,20,IF(7+(J4-K4)/5&lt;0,0,(7+(J4-K4)/5))),"")</f>
        <v>6.8</v>
      </c>
      <c r="O4">
        <f>IF(K4&lt;&gt;"",IF(7+(K4-J4)/5&gt;20,20,IF(7+(K4-J4)/5&lt;0,0,(7+(K4-J4)/5))),"")</f>
        <v>7.2</v>
      </c>
      <c r="Q4" s="1" t="s">
        <v>30</v>
      </c>
      <c r="R4" t="s">
        <v>24</v>
      </c>
    </row>
    <row r="5" spans="1:19" x14ac:dyDescent="0.25">
      <c r="A5">
        <v>51125</v>
      </c>
      <c r="B5">
        <v>13277</v>
      </c>
      <c r="C5">
        <f t="shared" si="1"/>
        <v>20</v>
      </c>
      <c r="D5">
        <f t="shared" si="2"/>
        <v>4</v>
      </c>
      <c r="E5">
        <f t="shared" si="3"/>
        <v>0.83333333333333337</v>
      </c>
      <c r="F5">
        <f t="shared" si="4"/>
        <v>0.79384180615508837</v>
      </c>
      <c r="G5">
        <f t="shared" si="5"/>
        <v>1.4722368701702848E-5</v>
      </c>
      <c r="I5" t="s">
        <v>11</v>
      </c>
      <c r="J5">
        <f>71</f>
        <v>71</v>
      </c>
      <c r="K5">
        <f>50+14+8</f>
        <v>72</v>
      </c>
      <c r="M5" t="s">
        <v>3</v>
      </c>
      <c r="N5">
        <f>IF(J5&lt;&gt;"",IF(2+(J5-K5)/7.5&gt;20,20,IF(2+(J5-K5)/7.5&lt;0,0,(2+(J5-K5)/7.5))),"")</f>
        <v>1.8666666666666667</v>
      </c>
      <c r="O5">
        <f>IF(K5&lt;&gt;"",IF(2+(K5-J5)/7.5&gt;20,20,IF(2+(K5-J5)/7.5&lt;0,0,(2+(K5-J5)/7.5))),"")</f>
        <v>2.1333333333333333</v>
      </c>
      <c r="Q5" s="1" t="s">
        <v>23</v>
      </c>
      <c r="R5" t="s">
        <v>24</v>
      </c>
    </row>
    <row r="6" spans="1:19" x14ac:dyDescent="0.25">
      <c r="C6" t="str">
        <f t="shared" si="1"/>
        <v/>
      </c>
      <c r="D6" t="str">
        <f t="shared" si="2"/>
        <v/>
      </c>
      <c r="E6" t="str">
        <f t="shared" si="3"/>
        <v/>
      </c>
      <c r="F6" t="str">
        <f t="shared" si="4"/>
        <v/>
      </c>
      <c r="G6" t="str">
        <f t="shared" si="5"/>
        <v/>
      </c>
      <c r="I6" t="s">
        <v>14</v>
      </c>
      <c r="J6">
        <v>80</v>
      </c>
      <c r="K6">
        <v>80</v>
      </c>
      <c r="M6" t="s">
        <v>12</v>
      </c>
      <c r="N6">
        <f>IF(J5&lt;&gt;"",IF((J5-K5)/4&gt;26,25,IF((J5-K5)/4&lt;13,13,((J5-K5)/4))),"")</f>
        <v>13</v>
      </c>
      <c r="O6">
        <f>IF(K5&lt;&gt;"",IF((K5-J5)/4&gt;26,25,IF((K5-J5)/4&lt;13,13,((K5-J5)/4))),"")</f>
        <v>13</v>
      </c>
      <c r="Q6" s="1" t="s">
        <v>37</v>
      </c>
      <c r="R6" t="s">
        <v>24</v>
      </c>
      <c r="S6" t="s">
        <v>38</v>
      </c>
    </row>
    <row r="7" spans="1:19" x14ac:dyDescent="0.25">
      <c r="C7" t="str">
        <f t="shared" si="1"/>
        <v/>
      </c>
      <c r="D7" t="str">
        <f t="shared" si="2"/>
        <v/>
      </c>
      <c r="E7" t="str">
        <f t="shared" si="3"/>
        <v/>
      </c>
      <c r="F7" t="str">
        <f t="shared" si="4"/>
        <v/>
      </c>
      <c r="G7" t="str">
        <f t="shared" si="5"/>
        <v/>
      </c>
      <c r="I7" t="s">
        <v>15</v>
      </c>
      <c r="J7">
        <f>IF(J6&gt;=80,45,IF(J6&gt;=56,44,IF(J6&gt;=36,43,IF(J6&gt;=20,42,IF(J6&gt;=8,41,IF(J6&gt;=1,40,""))))))</f>
        <v>45</v>
      </c>
      <c r="K7">
        <f>IF(K6&gt;=80,45,IF(K6&gt;=56,44,IF(K6&gt;=36,43,IF(K6&gt;=20,42,IF(K6&gt;=8,41,IF(K6&gt;=1,40,""))))))</f>
        <v>45</v>
      </c>
      <c r="M7" t="s">
        <v>13</v>
      </c>
      <c r="Q7" t="s">
        <v>31</v>
      </c>
      <c r="R7" t="s">
        <v>29</v>
      </c>
    </row>
    <row r="8" spans="1:19" x14ac:dyDescent="0.25">
      <c r="C8" t="str">
        <f t="shared" si="1"/>
        <v/>
      </c>
      <c r="D8" t="str">
        <f t="shared" si="2"/>
        <v/>
      </c>
      <c r="E8" t="str">
        <f t="shared" si="3"/>
        <v/>
      </c>
      <c r="F8" t="str">
        <f t="shared" si="4"/>
        <v/>
      </c>
      <c r="G8" t="str">
        <f t="shared" si="5"/>
        <v/>
      </c>
      <c r="Q8" s="1" t="s">
        <v>32</v>
      </c>
      <c r="R8" t="s">
        <v>29</v>
      </c>
    </row>
    <row r="9" spans="1:19" x14ac:dyDescent="0.25">
      <c r="C9" t="str">
        <f t="shared" si="1"/>
        <v/>
      </c>
      <c r="D9" t="str">
        <f t="shared" si="2"/>
        <v/>
      </c>
      <c r="E9" t="str">
        <f t="shared" si="3"/>
        <v/>
      </c>
      <c r="F9" t="str">
        <f t="shared" si="4"/>
        <v/>
      </c>
      <c r="G9" t="str">
        <f t="shared" si="5"/>
        <v/>
      </c>
      <c r="Q9" s="1" t="s">
        <v>33</v>
      </c>
      <c r="R9" t="s">
        <v>29</v>
      </c>
    </row>
    <row r="10" spans="1:19" x14ac:dyDescent="0.25">
      <c r="C10" t="str">
        <f t="shared" si="1"/>
        <v/>
      </c>
      <c r="D10" t="str">
        <f t="shared" si="2"/>
        <v/>
      </c>
      <c r="E10" t="str">
        <f t="shared" si="3"/>
        <v/>
      </c>
      <c r="F10" t="str">
        <f t="shared" si="4"/>
        <v/>
      </c>
      <c r="G10" t="str">
        <f t="shared" si="5"/>
        <v/>
      </c>
      <c r="Q10" s="1" t="s">
        <v>34</v>
      </c>
      <c r="R10" t="s">
        <v>29</v>
      </c>
    </row>
    <row r="11" spans="1:19" x14ac:dyDescent="0.25">
      <c r="C11" t="str">
        <f t="shared" si="1"/>
        <v/>
      </c>
      <c r="D11" t="str">
        <f t="shared" si="2"/>
        <v/>
      </c>
      <c r="E11" t="str">
        <f t="shared" si="3"/>
        <v/>
      </c>
      <c r="F11" t="str">
        <f t="shared" si="4"/>
        <v/>
      </c>
      <c r="G11" t="str">
        <f t="shared" si="5"/>
        <v/>
      </c>
      <c r="Q11" s="1" t="s">
        <v>35</v>
      </c>
      <c r="R11" t="s">
        <v>29</v>
      </c>
    </row>
    <row r="12" spans="1:19" x14ac:dyDescent="0.25">
      <c r="C12" t="str">
        <f t="shared" si="1"/>
        <v/>
      </c>
      <c r="D12" t="str">
        <f t="shared" si="2"/>
        <v/>
      </c>
      <c r="E12" t="str">
        <f t="shared" si="3"/>
        <v/>
      </c>
      <c r="F12" t="str">
        <f t="shared" si="4"/>
        <v/>
      </c>
      <c r="G12" t="str">
        <f t="shared" si="5"/>
        <v/>
      </c>
      <c r="Q12" s="1" t="s">
        <v>36</v>
      </c>
      <c r="R12" t="s">
        <v>24</v>
      </c>
    </row>
    <row r="13" spans="1:19" x14ac:dyDescent="0.25">
      <c r="C13" t="str">
        <f t="shared" si="1"/>
        <v/>
      </c>
      <c r="D13" t="str">
        <f t="shared" si="2"/>
        <v/>
      </c>
      <c r="E13" t="str">
        <f t="shared" si="3"/>
        <v/>
      </c>
      <c r="F13" t="str">
        <f t="shared" si="4"/>
        <v/>
      </c>
      <c r="G13" t="str">
        <f t="shared" si="5"/>
        <v/>
      </c>
      <c r="Q13" s="1" t="s">
        <v>39</v>
      </c>
      <c r="R13" t="s">
        <v>24</v>
      </c>
    </row>
    <row r="14" spans="1:19" x14ac:dyDescent="0.25">
      <c r="C14" t="str">
        <f t="shared" si="1"/>
        <v/>
      </c>
      <c r="D14" t="str">
        <f t="shared" si="2"/>
        <v/>
      </c>
      <c r="E14" t="str">
        <f t="shared" si="3"/>
        <v/>
      </c>
      <c r="F14" t="str">
        <f t="shared" si="4"/>
        <v/>
      </c>
      <c r="G14" t="str">
        <f t="shared" si="5"/>
        <v/>
      </c>
    </row>
    <row r="15" spans="1:19" x14ac:dyDescent="0.25">
      <c r="C15" t="str">
        <f t="shared" si="1"/>
        <v/>
      </c>
      <c r="D15" t="str">
        <f t="shared" si="2"/>
        <v/>
      </c>
      <c r="E15" t="str">
        <f t="shared" si="3"/>
        <v/>
      </c>
      <c r="F15" t="str">
        <f t="shared" si="4"/>
        <v/>
      </c>
      <c r="G15" t="str">
        <f t="shared" si="5"/>
        <v/>
      </c>
    </row>
    <row r="16" spans="1:19" x14ac:dyDescent="0.25">
      <c r="C16" t="str">
        <f t="shared" si="1"/>
        <v/>
      </c>
      <c r="D16" t="str">
        <f t="shared" si="2"/>
        <v/>
      </c>
      <c r="E16" t="str">
        <f t="shared" si="3"/>
        <v/>
      </c>
      <c r="F16" t="str">
        <f t="shared" si="4"/>
        <v/>
      </c>
      <c r="G16" t="str">
        <f t="shared" si="5"/>
        <v/>
      </c>
    </row>
    <row r="17" spans="3:7" x14ac:dyDescent="0.25">
      <c r="C17" t="str">
        <f t="shared" si="1"/>
        <v/>
      </c>
      <c r="D17" t="str">
        <f t="shared" si="2"/>
        <v/>
      </c>
      <c r="E17" t="str">
        <f t="shared" si="3"/>
        <v/>
      </c>
      <c r="F17" t="str">
        <f t="shared" si="4"/>
        <v/>
      </c>
      <c r="G17" t="str">
        <f t="shared" si="5"/>
        <v/>
      </c>
    </row>
    <row r="18" spans="3:7" x14ac:dyDescent="0.25">
      <c r="C18" t="str">
        <f t="shared" si="1"/>
        <v/>
      </c>
      <c r="D18" t="str">
        <f t="shared" si="2"/>
        <v/>
      </c>
      <c r="E18" t="str">
        <f t="shared" si="3"/>
        <v/>
      </c>
      <c r="F18" t="str">
        <f t="shared" si="4"/>
        <v/>
      </c>
      <c r="G18" t="str">
        <f t="shared" si="5"/>
        <v/>
      </c>
    </row>
    <row r="19" spans="3:7" x14ac:dyDescent="0.25">
      <c r="C19" t="str">
        <f t="shared" si="1"/>
        <v/>
      </c>
      <c r="D19" t="str">
        <f t="shared" si="2"/>
        <v/>
      </c>
      <c r="E19" t="str">
        <f t="shared" si="3"/>
        <v/>
      </c>
      <c r="F19" t="str">
        <f t="shared" si="4"/>
        <v/>
      </c>
      <c r="G19" t="str">
        <f t="shared" si="5"/>
        <v/>
      </c>
    </row>
    <row r="20" spans="3:7" x14ac:dyDescent="0.25">
      <c r="C20" t="str">
        <f t="shared" si="1"/>
        <v/>
      </c>
      <c r="D20" t="str">
        <f t="shared" si="2"/>
        <v/>
      </c>
      <c r="E20" t="str">
        <f t="shared" si="3"/>
        <v/>
      </c>
      <c r="F20" t="str">
        <f t="shared" si="4"/>
        <v/>
      </c>
      <c r="G20" t="str">
        <f t="shared" si="5"/>
        <v/>
      </c>
    </row>
    <row r="21" spans="3:7" x14ac:dyDescent="0.25">
      <c r="C21" t="str">
        <f t="shared" si="1"/>
        <v/>
      </c>
      <c r="D21" t="str">
        <f t="shared" si="2"/>
        <v/>
      </c>
      <c r="E21" t="str">
        <f t="shared" si="3"/>
        <v/>
      </c>
      <c r="F21" t="str">
        <f t="shared" si="4"/>
        <v/>
      </c>
      <c r="G21" t="str">
        <f t="shared" si="5"/>
        <v/>
      </c>
    </row>
    <row r="22" spans="3:7" x14ac:dyDescent="0.25">
      <c r="C22" t="str">
        <f t="shared" si="1"/>
        <v/>
      </c>
      <c r="D22" t="str">
        <f t="shared" si="2"/>
        <v/>
      </c>
      <c r="E22" t="str">
        <f t="shared" si="3"/>
        <v/>
      </c>
      <c r="F22" t="str">
        <f t="shared" si="4"/>
        <v/>
      </c>
      <c r="G22" t="str">
        <f t="shared" si="5"/>
        <v/>
      </c>
    </row>
    <row r="23" spans="3:7" x14ac:dyDescent="0.25">
      <c r="C23" t="str">
        <f t="shared" si="1"/>
        <v/>
      </c>
      <c r="D23" t="str">
        <f t="shared" si="2"/>
        <v/>
      </c>
      <c r="E23" t="str">
        <f t="shared" si="3"/>
        <v/>
      </c>
      <c r="F23" t="str">
        <f t="shared" si="4"/>
        <v/>
      </c>
      <c r="G23" t="str">
        <f t="shared" si="5"/>
        <v/>
      </c>
    </row>
    <row r="24" spans="3:7" x14ac:dyDescent="0.25">
      <c r="C24" t="str">
        <f t="shared" si="1"/>
        <v/>
      </c>
      <c r="D24" t="str">
        <f t="shared" si="2"/>
        <v/>
      </c>
      <c r="E24" t="str">
        <f t="shared" si="3"/>
        <v/>
      </c>
      <c r="F24" t="str">
        <f t="shared" si="4"/>
        <v/>
      </c>
      <c r="G24" t="str">
        <f t="shared" si="5"/>
        <v/>
      </c>
    </row>
    <row r="25" spans="3:7" x14ac:dyDescent="0.25">
      <c r="C25" t="str">
        <f t="shared" si="1"/>
        <v/>
      </c>
      <c r="D25" t="str">
        <f t="shared" si="2"/>
        <v/>
      </c>
      <c r="E25" t="str">
        <f t="shared" si="3"/>
        <v/>
      </c>
      <c r="F25" t="str">
        <f t="shared" si="4"/>
        <v/>
      </c>
      <c r="G25" t="str">
        <f t="shared" si="5"/>
        <v/>
      </c>
    </row>
    <row r="26" spans="3:7" x14ac:dyDescent="0.25">
      <c r="C26" t="str">
        <f t="shared" si="1"/>
        <v/>
      </c>
      <c r="D26" t="str">
        <f t="shared" si="2"/>
        <v/>
      </c>
      <c r="E26" t="str">
        <f t="shared" si="3"/>
        <v/>
      </c>
      <c r="F26" t="str">
        <f t="shared" si="4"/>
        <v/>
      </c>
      <c r="G26" t="str">
        <f t="shared" si="5"/>
        <v/>
      </c>
    </row>
    <row r="27" spans="3:7" x14ac:dyDescent="0.25">
      <c r="C27" t="str">
        <f t="shared" si="1"/>
        <v/>
      </c>
      <c r="D27" t="str">
        <f t="shared" si="2"/>
        <v/>
      </c>
      <c r="E27" t="str">
        <f t="shared" si="3"/>
        <v/>
      </c>
      <c r="F27" t="str">
        <f t="shared" si="4"/>
        <v/>
      </c>
      <c r="G27" t="str">
        <f t="shared" si="5"/>
        <v/>
      </c>
    </row>
    <row r="28" spans="3:7" x14ac:dyDescent="0.25">
      <c r="C28" t="str">
        <f t="shared" si="1"/>
        <v/>
      </c>
      <c r="D28" t="str">
        <f t="shared" si="2"/>
        <v/>
      </c>
      <c r="E28" t="str">
        <f t="shared" si="3"/>
        <v/>
      </c>
      <c r="F28" t="str">
        <f t="shared" si="4"/>
        <v/>
      </c>
      <c r="G28" t="str">
        <f t="shared" si="5"/>
        <v/>
      </c>
    </row>
    <row r="29" spans="3:7" x14ac:dyDescent="0.25">
      <c r="C29" t="str">
        <f t="shared" si="1"/>
        <v/>
      </c>
      <c r="D29" t="str">
        <f t="shared" si="2"/>
        <v/>
      </c>
      <c r="E29" t="str">
        <f t="shared" si="3"/>
        <v/>
      </c>
      <c r="F29" t="str">
        <f t="shared" si="4"/>
        <v/>
      </c>
      <c r="G29" t="str">
        <f t="shared" si="5"/>
        <v/>
      </c>
    </row>
    <row r="30" spans="3:7" x14ac:dyDescent="0.25">
      <c r="C30" t="str">
        <f t="shared" si="1"/>
        <v/>
      </c>
      <c r="D30" t="str">
        <f t="shared" si="2"/>
        <v/>
      </c>
      <c r="E30" t="str">
        <f t="shared" si="3"/>
        <v/>
      </c>
      <c r="F30" t="str">
        <f t="shared" si="4"/>
        <v/>
      </c>
      <c r="G30" t="str">
        <f t="shared" si="5"/>
        <v/>
      </c>
    </row>
    <row r="31" spans="3:7" x14ac:dyDescent="0.25">
      <c r="C31" t="str">
        <f t="shared" si="1"/>
        <v/>
      </c>
      <c r="D31" t="str">
        <f t="shared" si="2"/>
        <v/>
      </c>
      <c r="E31" t="str">
        <f t="shared" si="3"/>
        <v/>
      </c>
      <c r="F31" t="str">
        <f t="shared" si="4"/>
        <v/>
      </c>
      <c r="G31" t="str">
        <f t="shared" si="5"/>
        <v/>
      </c>
    </row>
    <row r="32" spans="3:7" x14ac:dyDescent="0.25">
      <c r="C32" t="str">
        <f t="shared" si="1"/>
        <v/>
      </c>
      <c r="D32" t="str">
        <f t="shared" si="2"/>
        <v/>
      </c>
      <c r="E32" t="str">
        <f t="shared" si="3"/>
        <v/>
      </c>
      <c r="F32" t="str">
        <f t="shared" si="4"/>
        <v/>
      </c>
      <c r="G32" t="str">
        <f t="shared" si="5"/>
        <v/>
      </c>
    </row>
    <row r="33" spans="3:7" x14ac:dyDescent="0.25">
      <c r="C33" t="str">
        <f t="shared" si="1"/>
        <v/>
      </c>
      <c r="D33" t="str">
        <f t="shared" si="2"/>
        <v/>
      </c>
      <c r="E33" t="str">
        <f t="shared" si="3"/>
        <v/>
      </c>
      <c r="F33" t="str">
        <f t="shared" si="4"/>
        <v/>
      </c>
      <c r="G33" t="str">
        <f t="shared" si="5"/>
        <v/>
      </c>
    </row>
    <row r="34" spans="3:7" x14ac:dyDescent="0.25">
      <c r="C34" t="str">
        <f t="shared" si="1"/>
        <v/>
      </c>
      <c r="D34" t="str">
        <f t="shared" si="2"/>
        <v/>
      </c>
      <c r="E34" t="str">
        <f t="shared" si="3"/>
        <v/>
      </c>
      <c r="F34" t="str">
        <f t="shared" si="4"/>
        <v/>
      </c>
      <c r="G34" t="str">
        <f t="shared" si="5"/>
        <v/>
      </c>
    </row>
  </sheetData>
  <hyperlinks>
    <hyperlink ref="Q5" r:id="rId1" xr:uid="{3CFB6631-EAC4-43E1-86C3-4B82FF16EA97}"/>
    <hyperlink ref="Q1" r:id="rId2" xr:uid="{359588FD-3ECD-4604-8D2E-4071602B1CD6}"/>
    <hyperlink ref="Q2" r:id="rId3" xr:uid="{DA148171-1894-49DE-A5ED-28DC7AEA02E5}"/>
    <hyperlink ref="Q3" r:id="rId4" xr:uid="{C0506C4B-3CA8-4996-BE4A-24BA27D93203}"/>
    <hyperlink ref="Q4" r:id="rId5" xr:uid="{A93350F0-1D4D-4AA6-91BA-BE0ED33478C6}"/>
    <hyperlink ref="Q6" r:id="rId6" xr:uid="{B2291A15-AF7E-463D-9660-1A9BCF3367A0}"/>
    <hyperlink ref="Q8" r:id="rId7" xr:uid="{ED7A69CE-48FE-4CC5-84A2-3B1244418051}"/>
    <hyperlink ref="Q9" r:id="rId8" xr:uid="{4E1216A7-A584-4DF4-BE31-6265D87F63EE}"/>
    <hyperlink ref="Q10" r:id="rId9" xr:uid="{E465F5CD-47B1-484C-A7A1-DE50C247B19A}"/>
    <hyperlink ref="Q11" r:id="rId10" xr:uid="{BD7AE003-5C60-409D-AE37-FBDBFD6065FD}"/>
    <hyperlink ref="Q12" r:id="rId11" xr:uid="{C7489B4F-9BE2-4345-9719-2DDD3D78C5D4}"/>
    <hyperlink ref="Q13" r:id="rId12" xr:uid="{904D129F-C889-4923-AD29-E37BEF4B738A}"/>
  </hyperlinks>
  <pageMargins left="0.7" right="0.7" top="0.75" bottom="0.75" header="0.3" footer="0.3"/>
  <drawing r:id="rId1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Alexa</dc:creator>
  <cp:lastModifiedBy>Maxwell Griffith</cp:lastModifiedBy>
  <dcterms:created xsi:type="dcterms:W3CDTF">2021-06-05T03:21:50Z</dcterms:created>
  <dcterms:modified xsi:type="dcterms:W3CDTF">2021-08-07T16:33:45Z</dcterms:modified>
</cp:coreProperties>
</file>